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sajt\"/>
    </mc:Choice>
  </mc:AlternateContent>
  <bookViews>
    <workbookView xWindow="0" yWindow="0" windowWidth="28800" windowHeight="12330"/>
  </bookViews>
  <sheets>
    <sheet name="III 1" sheetId="1" r:id="rId1"/>
  </sheets>
  <definedNames>
    <definedName name="_xlnm.Print_Area" localSheetId="0">'III 1'!$A$1:$R$38</definedName>
  </definedNames>
  <calcPr calcId="162913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2" i="1" l="1"/>
  <c r="K32" i="1"/>
  <c r="H32" i="1"/>
  <c r="G32" i="1"/>
  <c r="D32" i="1"/>
  <c r="C32" i="1"/>
  <c r="L31" i="1"/>
  <c r="L33" i="1" s="1"/>
  <c r="K31" i="1"/>
  <c r="K33" i="1" s="1"/>
  <c r="K34" i="1" s="1"/>
  <c r="H31" i="1"/>
  <c r="H33" i="1" s="1"/>
  <c r="G31" i="1"/>
  <c r="G33" i="1" s="1"/>
  <c r="G34" i="1" s="1"/>
  <c r="D31" i="1"/>
  <c r="D33" i="1" s="1"/>
  <c r="C31" i="1"/>
  <c r="C33" i="1" s="1"/>
  <c r="C34" i="1" s="1"/>
  <c r="P30" i="1"/>
  <c r="R30" i="1" s="1"/>
  <c r="O30" i="1"/>
  <c r="Q30" i="1" s="1"/>
  <c r="N30" i="1"/>
  <c r="M30" i="1"/>
  <c r="J30" i="1"/>
  <c r="I30" i="1"/>
  <c r="F30" i="1"/>
  <c r="E30" i="1"/>
  <c r="R29" i="1"/>
  <c r="Q29" i="1"/>
  <c r="P29" i="1"/>
  <c r="O29" i="1"/>
  <c r="Q28" i="1"/>
  <c r="P28" i="1"/>
  <c r="O28" i="1"/>
  <c r="N28" i="1"/>
  <c r="M28" i="1"/>
  <c r="J28" i="1"/>
  <c r="I28" i="1"/>
  <c r="F28" i="1"/>
  <c r="R28" i="1" s="1"/>
  <c r="E28" i="1"/>
  <c r="P27" i="1"/>
  <c r="R27" i="1" s="1"/>
  <c r="O27" i="1"/>
  <c r="Q27" i="1" s="1"/>
  <c r="N27" i="1"/>
  <c r="M27" i="1"/>
  <c r="J27" i="1"/>
  <c r="I27" i="1"/>
  <c r="F27" i="1"/>
  <c r="E27" i="1"/>
  <c r="R26" i="1"/>
  <c r="Q26" i="1"/>
  <c r="P26" i="1"/>
  <c r="O26" i="1"/>
  <c r="M26" i="1"/>
  <c r="R25" i="1"/>
  <c r="P25" i="1"/>
  <c r="O25" i="1"/>
  <c r="Q25" i="1" s="1"/>
  <c r="N25" i="1"/>
  <c r="M25" i="1"/>
  <c r="J25" i="1"/>
  <c r="I25" i="1"/>
  <c r="F25" i="1"/>
  <c r="E25" i="1"/>
  <c r="P24" i="1"/>
  <c r="R24" i="1" s="1"/>
  <c r="O24" i="1"/>
  <c r="N24" i="1"/>
  <c r="M24" i="1"/>
  <c r="J24" i="1"/>
  <c r="I24" i="1"/>
  <c r="F24" i="1"/>
  <c r="E24" i="1"/>
  <c r="Q24" i="1" s="1"/>
  <c r="R23" i="1"/>
  <c r="P23" i="1"/>
  <c r="O23" i="1"/>
  <c r="Q23" i="1" s="1"/>
  <c r="N23" i="1"/>
  <c r="M23" i="1"/>
  <c r="J23" i="1"/>
  <c r="I23" i="1"/>
  <c r="F23" i="1"/>
  <c r="E23" i="1"/>
  <c r="P22" i="1"/>
  <c r="R22" i="1" s="1"/>
  <c r="O22" i="1"/>
  <c r="N22" i="1"/>
  <c r="M22" i="1"/>
  <c r="J22" i="1"/>
  <c r="I22" i="1"/>
  <c r="F22" i="1"/>
  <c r="E22" i="1"/>
  <c r="Q22" i="1" s="1"/>
  <c r="R21" i="1"/>
  <c r="P21" i="1"/>
  <c r="O21" i="1"/>
  <c r="Q21" i="1" s="1"/>
  <c r="N21" i="1"/>
  <c r="M21" i="1"/>
  <c r="J21" i="1"/>
  <c r="I21" i="1"/>
  <c r="F21" i="1"/>
  <c r="E21" i="1"/>
  <c r="P20" i="1"/>
  <c r="R20" i="1" s="1"/>
  <c r="O20" i="1"/>
  <c r="N20" i="1"/>
  <c r="N32" i="1" s="1"/>
  <c r="M20" i="1"/>
  <c r="M32" i="1" s="1"/>
  <c r="J20" i="1"/>
  <c r="J32" i="1" s="1"/>
  <c r="I20" i="1"/>
  <c r="I32" i="1" s="1"/>
  <c r="F20" i="1"/>
  <c r="F32" i="1" s="1"/>
  <c r="E20" i="1"/>
  <c r="E32" i="1" s="1"/>
  <c r="R18" i="1"/>
  <c r="P18" i="1"/>
  <c r="N18" i="1"/>
  <c r="M18" i="1"/>
  <c r="E18" i="1"/>
  <c r="Q18" i="1" s="1"/>
  <c r="M17" i="1"/>
  <c r="I17" i="1"/>
  <c r="E17" i="1"/>
  <c r="Q17" i="1" s="1"/>
  <c r="O16" i="1"/>
  <c r="Q16" i="1" s="1"/>
  <c r="M16" i="1"/>
  <c r="I16" i="1"/>
  <c r="E16" i="1"/>
  <c r="R15" i="1"/>
  <c r="P15" i="1"/>
  <c r="O15" i="1"/>
  <c r="I15" i="1"/>
  <c r="E15" i="1"/>
  <c r="Q15" i="1" s="1"/>
  <c r="P14" i="1"/>
  <c r="R14" i="1" s="1"/>
  <c r="O14" i="1"/>
  <c r="Q14" i="1" s="1"/>
  <c r="I14" i="1"/>
  <c r="E14" i="1"/>
  <c r="R13" i="1"/>
  <c r="Q13" i="1"/>
  <c r="P13" i="1"/>
  <c r="N13" i="1"/>
  <c r="M13" i="1"/>
  <c r="J13" i="1"/>
  <c r="I13" i="1"/>
  <c r="F13" i="1"/>
  <c r="E13" i="1"/>
  <c r="R12" i="1"/>
  <c r="P12" i="1"/>
  <c r="O12" i="1"/>
  <c r="Q12" i="1" s="1"/>
  <c r="N12" i="1"/>
  <c r="M12" i="1"/>
  <c r="J12" i="1"/>
  <c r="I12" i="1"/>
  <c r="F12" i="1"/>
  <c r="E12" i="1"/>
  <c r="Q11" i="1"/>
  <c r="P11" i="1"/>
  <c r="R11" i="1" s="1"/>
  <c r="O11" i="1"/>
  <c r="N11" i="1"/>
  <c r="M11" i="1"/>
  <c r="J11" i="1"/>
  <c r="I11" i="1"/>
  <c r="F11" i="1"/>
  <c r="E11" i="1"/>
  <c r="R10" i="1"/>
  <c r="P10" i="1"/>
  <c r="O10" i="1"/>
  <c r="Q10" i="1" s="1"/>
  <c r="N10" i="1"/>
  <c r="M10" i="1"/>
  <c r="J10" i="1"/>
  <c r="I10" i="1"/>
  <c r="F10" i="1"/>
  <c r="E10" i="1"/>
  <c r="P9" i="1"/>
  <c r="R9" i="1" s="1"/>
  <c r="O9" i="1"/>
  <c r="N9" i="1"/>
  <c r="M9" i="1"/>
  <c r="J9" i="1"/>
  <c r="I9" i="1"/>
  <c r="F9" i="1"/>
  <c r="E9" i="1"/>
  <c r="Q9" i="1" s="1"/>
  <c r="R8" i="1"/>
  <c r="P8" i="1"/>
  <c r="O8" i="1"/>
  <c r="Q8" i="1" s="1"/>
  <c r="N8" i="1"/>
  <c r="M8" i="1"/>
  <c r="J8" i="1"/>
  <c r="I8" i="1"/>
  <c r="F8" i="1"/>
  <c r="E8" i="1"/>
  <c r="P7" i="1"/>
  <c r="R7" i="1" s="1"/>
  <c r="R31" i="1" s="1"/>
  <c r="O7" i="1"/>
  <c r="N7" i="1"/>
  <c r="N31" i="1" s="1"/>
  <c r="M7" i="1"/>
  <c r="M31" i="1" s="1"/>
  <c r="J7" i="1"/>
  <c r="J31" i="1" s="1"/>
  <c r="J33" i="1" s="1"/>
  <c r="I7" i="1"/>
  <c r="I31" i="1" s="1"/>
  <c r="I33" i="1" s="1"/>
  <c r="I34" i="1" s="1"/>
  <c r="F7" i="1"/>
  <c r="F31" i="1" s="1"/>
  <c r="E7" i="1"/>
  <c r="Q7" i="1" s="1"/>
  <c r="Q31" i="1" l="1"/>
  <c r="M33" i="1"/>
  <c r="M34" i="1" s="1"/>
  <c r="F33" i="1"/>
  <c r="N33" i="1"/>
  <c r="R32" i="1"/>
  <c r="R33" i="1" s="1"/>
  <c r="O31" i="1"/>
  <c r="O32" i="1"/>
  <c r="Q20" i="1"/>
  <c r="Q32" i="1" s="1"/>
  <c r="P31" i="1"/>
  <c r="P33" i="1" s="1"/>
  <c r="P32" i="1"/>
  <c r="E31" i="1"/>
  <c r="E33" i="1" s="1"/>
  <c r="E34" i="1" s="1"/>
  <c r="O33" i="1" l="1"/>
  <c r="O34" i="1" s="1"/>
  <c r="Q33" i="1"/>
  <c r="Q34" i="1" s="1"/>
</calcChain>
</file>

<file path=xl/sharedStrings.xml><?xml version="1.0" encoding="utf-8"?>
<sst xmlns="http://schemas.openxmlformats.org/spreadsheetml/2006/main" count="78" uniqueCount="42">
  <si>
    <t>Струка:  ОСТАЛЕ ДЈЕЛАТНОСТИ</t>
  </si>
  <si>
    <t>Занимање: ФРИЗЕР</t>
  </si>
  <si>
    <t>ПРЕДМЕТИ</t>
  </si>
  <si>
    <t>ПРВИ РАЗРЕД</t>
  </si>
  <si>
    <t>ДРУГИ РАЗРЕД</t>
  </si>
  <si>
    <t>ТРЕЋИ РАЗРЕД</t>
  </si>
  <si>
    <t>УКУПНО</t>
  </si>
  <si>
    <t>НЕД.</t>
  </si>
  <si>
    <t>ГОД.</t>
  </si>
  <si>
    <t>А: ОПШТЕОБРАЗОВНИ ПРЕДМЕТИ</t>
  </si>
  <si>
    <t>T</t>
  </si>
  <si>
    <t>В</t>
  </si>
  <si>
    <t>Српски језик</t>
  </si>
  <si>
    <t>Страни језик</t>
  </si>
  <si>
    <t>Физичко васпитање</t>
  </si>
  <si>
    <t>Математика</t>
  </si>
  <si>
    <t>Информатика</t>
  </si>
  <si>
    <t>Историја</t>
  </si>
  <si>
    <t>Демократија и људска права</t>
  </si>
  <si>
    <t>Хемија</t>
  </si>
  <si>
    <t>Психологија</t>
  </si>
  <si>
    <t>Вјеронаука*</t>
  </si>
  <si>
    <t>Култура религија*</t>
  </si>
  <si>
    <t>Етика*</t>
  </si>
  <si>
    <t>Б: СТРУЧНИ ПРЕДМЕТИ</t>
  </si>
  <si>
    <t>Хигијена</t>
  </si>
  <si>
    <t>Познавање  материјала</t>
  </si>
  <si>
    <t>Анатомија и физиологија</t>
  </si>
  <si>
    <t>Технологија занимања</t>
  </si>
  <si>
    <t>Дерматологија</t>
  </si>
  <si>
    <t>Естетика струке</t>
  </si>
  <si>
    <t>Екологија уи заштита животне средине</t>
  </si>
  <si>
    <t>Основе предузетништва</t>
  </si>
  <si>
    <t>Практична настава</t>
  </si>
  <si>
    <t>Остали облици наставе ***</t>
  </si>
  <si>
    <t>Пројектна настава ****</t>
  </si>
  <si>
    <t>А: УКУПНО ОПШТЕОБРАЗОВНИ ПРЕДМЕТИ</t>
  </si>
  <si>
    <t>Б: УКУПНО СТРУЧНИ ПРЕДМЕТИ</t>
  </si>
  <si>
    <t>УКУПНО А+Б</t>
  </si>
  <si>
    <t>* Ученик бира између Вјеронауке и Културе религија у првом разреду. Ако је одабрао Вјеронауку изучава је три године. Ако није одабрао Вјеронауку онда у првом и другом разреду изучава Културу религија а у трећем Етику.</t>
  </si>
  <si>
    <t>*** До два часа седмично у складу са законом.</t>
  </si>
  <si>
    <t>**** Планирана Годишњим програмом рада школе у складу са законом.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</si>
</sst>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5" x14ac:knownFonts="1">
    <font>
      <sz val="10"/>
      <name val="Arial"/>
    </font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 applyProtection="1">
      <alignment horizontal="left" vertical="center" wrapText="1"/>
      <protection locked="0"/>
    </xf>
    <xf numFmtId="1" fontId="3" fillId="0" borderId="27" xfId="0" applyNumberFormat="1" applyFont="1" applyBorder="1" applyAlignment="1" applyProtection="1">
      <alignment horizontal="center" vertical="center"/>
      <protection locked="0"/>
    </xf>
    <xf numFmtId="1" fontId="3" fillId="0" borderId="28" xfId="0" applyNumberFormat="1" applyFont="1" applyBorder="1" applyAlignment="1" applyProtection="1">
      <alignment horizontal="center" vertical="center"/>
      <protection locked="0"/>
    </xf>
    <xf numFmtId="1" fontId="3" fillId="0" borderId="29" xfId="0" applyNumberFormat="1" applyFont="1" applyBorder="1" applyAlignment="1">
      <alignment horizontal="center" vertical="center"/>
    </xf>
    <xf numFmtId="1" fontId="3" fillId="0" borderId="30" xfId="0" applyNumberFormat="1" applyFont="1" applyBorder="1" applyAlignment="1">
      <alignment horizontal="center" vertical="center"/>
    </xf>
    <xf numFmtId="1" fontId="3" fillId="0" borderId="31" xfId="0" applyNumberFormat="1" applyFont="1" applyBorder="1" applyAlignment="1" applyProtection="1">
      <alignment horizontal="center" vertical="center"/>
      <protection locked="0"/>
    </xf>
    <xf numFmtId="1" fontId="3" fillId="0" borderId="32" xfId="0" applyNumberFormat="1" applyFont="1" applyBorder="1" applyAlignment="1">
      <alignment horizontal="center" vertical="center"/>
    </xf>
    <xf numFmtId="1" fontId="3" fillId="0" borderId="33" xfId="0" applyNumberFormat="1" applyFont="1" applyBorder="1" applyAlignment="1">
      <alignment horizontal="center" vertical="center"/>
    </xf>
    <xf numFmtId="1" fontId="3" fillId="0" borderId="34" xfId="0" applyNumberFormat="1" applyFont="1" applyBorder="1" applyAlignment="1">
      <alignment horizontal="center" vertical="center"/>
    </xf>
    <xf numFmtId="9" fontId="3" fillId="0" borderId="0" xfId="0" applyNumberFormat="1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/>
      <protection locked="0"/>
    </xf>
    <xf numFmtId="1" fontId="3" fillId="0" borderId="35" xfId="0" applyNumberFormat="1" applyFont="1" applyBorder="1" applyAlignment="1" applyProtection="1">
      <alignment horizontal="center" vertical="center"/>
      <protection locked="0"/>
    </xf>
    <xf numFmtId="1" fontId="3" fillId="0" borderId="36" xfId="0" applyNumberFormat="1" applyFont="1" applyBorder="1" applyAlignment="1" applyProtection="1">
      <alignment horizontal="center" vertical="center"/>
      <protection locked="0"/>
    </xf>
    <xf numFmtId="1" fontId="3" fillId="0" borderId="36" xfId="0" applyNumberFormat="1" applyFont="1" applyBorder="1" applyAlignment="1">
      <alignment horizontal="center" vertical="center"/>
    </xf>
    <xf numFmtId="1" fontId="3" fillId="0" borderId="37" xfId="0" applyNumberFormat="1" applyFont="1" applyBorder="1" applyAlignment="1">
      <alignment horizontal="center" vertical="center"/>
    </xf>
    <xf numFmtId="1" fontId="3" fillId="0" borderId="13" xfId="0" applyNumberFormat="1" applyFont="1" applyBorder="1" applyAlignment="1" applyProtection="1">
      <alignment horizontal="center" vertical="center"/>
      <protection locked="0"/>
    </xf>
    <xf numFmtId="1" fontId="3" fillId="0" borderId="13" xfId="0" applyNumberFormat="1" applyFont="1" applyBorder="1" applyAlignment="1">
      <alignment horizontal="center" vertical="center"/>
    </xf>
    <xf numFmtId="0" fontId="3" fillId="0" borderId="14" xfId="0" applyFont="1" applyBorder="1" applyAlignment="1" applyProtection="1">
      <alignment horizontal="left" wrapText="1"/>
      <protection locked="0"/>
    </xf>
    <xf numFmtId="1" fontId="3" fillId="0" borderId="14" xfId="0" applyNumberFormat="1" applyFont="1" applyBorder="1" applyAlignment="1">
      <alignment horizontal="center" vertical="center"/>
    </xf>
    <xf numFmtId="0" fontId="3" fillId="0" borderId="22" xfId="0" applyFont="1" applyBorder="1" applyAlignment="1" applyProtection="1">
      <alignment horizontal="left" vertical="center" wrapText="1"/>
      <protection locked="0"/>
    </xf>
    <xf numFmtId="1" fontId="3" fillId="0" borderId="38" xfId="0" applyNumberFormat="1" applyFont="1" applyBorder="1" applyAlignment="1" applyProtection="1">
      <alignment horizontal="center" vertical="center"/>
      <protection locked="0"/>
    </xf>
    <xf numFmtId="1" fontId="3" fillId="0" borderId="39" xfId="0" applyNumberFormat="1" applyFont="1" applyBorder="1" applyAlignment="1" applyProtection="1">
      <alignment horizontal="center" vertical="center"/>
      <protection locked="0"/>
    </xf>
    <xf numFmtId="1" fontId="3" fillId="0" borderId="39" xfId="0" applyNumberFormat="1" applyFont="1" applyBorder="1" applyAlignment="1">
      <alignment horizontal="center" vertical="center"/>
    </xf>
    <xf numFmtId="1" fontId="3" fillId="0" borderId="40" xfId="0" applyNumberFormat="1" applyFont="1" applyBorder="1" applyAlignment="1">
      <alignment horizontal="center" vertical="center"/>
    </xf>
    <xf numFmtId="1" fontId="3" fillId="0" borderId="41" xfId="0" applyNumberFormat="1" applyFont="1" applyBorder="1" applyAlignment="1" applyProtection="1">
      <alignment horizontal="center" vertical="center"/>
      <protection locked="0"/>
    </xf>
    <xf numFmtId="1" fontId="3" fillId="0" borderId="42" xfId="0" applyNumberFormat="1" applyFont="1" applyBorder="1" applyAlignment="1">
      <alignment horizontal="center" vertical="center"/>
    </xf>
    <xf numFmtId="0" fontId="3" fillId="0" borderId="14" xfId="0" applyFont="1" applyBorder="1" applyAlignment="1" applyProtection="1">
      <alignment horizontal="left" vertical="center" wrapText="1"/>
    </xf>
    <xf numFmtId="1" fontId="3" fillId="0" borderId="25" xfId="0" applyNumberFormat="1" applyFont="1" applyBorder="1" applyAlignment="1">
      <alignment horizontal="center" vertical="center"/>
    </xf>
    <xf numFmtId="0" fontId="4" fillId="0" borderId="14" xfId="0" applyFont="1" applyBorder="1" applyAlignment="1" applyProtection="1">
      <alignment horizontal="left" vertical="center" wrapText="1"/>
      <protection locked="0"/>
    </xf>
    <xf numFmtId="1" fontId="3" fillId="0" borderId="35" xfId="0" applyNumberFormat="1" applyFont="1" applyBorder="1" applyAlignment="1">
      <alignment horizontal="center" vertical="center"/>
    </xf>
    <xf numFmtId="1" fontId="3" fillId="0" borderId="19" xfId="0" applyNumberFormat="1" applyFont="1" applyBorder="1" applyAlignment="1">
      <alignment horizontal="center" vertical="center"/>
    </xf>
    <xf numFmtId="1" fontId="3" fillId="0" borderId="20" xfId="0" applyNumberFormat="1" applyFont="1" applyBorder="1" applyAlignment="1">
      <alignment horizontal="center" vertical="center"/>
    </xf>
    <xf numFmtId="1" fontId="3" fillId="0" borderId="23" xfId="0" applyNumberFormat="1" applyFont="1" applyBorder="1" applyAlignment="1">
      <alignment horizontal="center" vertical="center"/>
    </xf>
    <xf numFmtId="1" fontId="3" fillId="0" borderId="24" xfId="0" applyNumberFormat="1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5" xfId="0" applyFont="1" applyBorder="1" applyAlignment="1" applyProtection="1">
      <alignment horizontal="center"/>
      <protection locked="0"/>
    </xf>
    <xf numFmtId="0" fontId="3" fillId="0" borderId="36" xfId="0" applyFont="1" applyBorder="1" applyAlignment="1" applyProtection="1">
      <alignment horizontal="center"/>
      <protection locked="0"/>
    </xf>
    <xf numFmtId="1" fontId="3" fillId="0" borderId="50" xfId="0" applyNumberFormat="1" applyFont="1" applyBorder="1" applyAlignment="1">
      <alignment horizontal="center" vertical="center"/>
    </xf>
    <xf numFmtId="0" fontId="3" fillId="0" borderId="22" xfId="0" applyFont="1" applyBorder="1" applyAlignment="1" applyProtection="1">
      <alignment horizontal="left"/>
      <protection locked="0"/>
    </xf>
    <xf numFmtId="1" fontId="3" fillId="0" borderId="51" xfId="0" applyNumberFormat="1" applyFont="1" applyBorder="1" applyAlignment="1">
      <alignment horizontal="center" vertical="center"/>
    </xf>
    <xf numFmtId="0" fontId="3" fillId="0" borderId="43" xfId="0" applyFont="1" applyBorder="1" applyAlignment="1">
      <alignment horizontal="left" vertical="center" wrapText="1"/>
    </xf>
    <xf numFmtId="0" fontId="3" fillId="0" borderId="44" xfId="0" applyFont="1" applyBorder="1" applyAlignment="1">
      <alignment horizontal="left" vertical="center" wrapText="1"/>
    </xf>
    <xf numFmtId="1" fontId="3" fillId="0" borderId="45" xfId="0" applyNumberFormat="1" applyFont="1" applyBorder="1" applyAlignment="1">
      <alignment horizontal="center" vertical="center"/>
    </xf>
    <xf numFmtId="1" fontId="3" fillId="0" borderId="46" xfId="0" applyNumberFormat="1" applyFont="1" applyBorder="1" applyAlignment="1">
      <alignment horizontal="center" vertical="center"/>
    </xf>
    <xf numFmtId="1" fontId="3" fillId="0" borderId="47" xfId="0" applyNumberFormat="1" applyFont="1" applyBorder="1" applyAlignment="1">
      <alignment horizontal="center" vertical="center"/>
    </xf>
    <xf numFmtId="1" fontId="3" fillId="0" borderId="52" xfId="0" applyNumberFormat="1" applyFont="1" applyBorder="1" applyAlignment="1">
      <alignment horizontal="center" vertical="center"/>
    </xf>
    <xf numFmtId="1" fontId="3" fillId="0" borderId="53" xfId="0" applyNumberFormat="1" applyFont="1" applyBorder="1" applyAlignment="1">
      <alignment horizontal="center" vertical="center"/>
    </xf>
    <xf numFmtId="1" fontId="3" fillId="0" borderId="54" xfId="0" applyNumberFormat="1" applyFont="1" applyBorder="1" applyAlignment="1">
      <alignment horizontal="center" vertical="center"/>
    </xf>
    <xf numFmtId="0" fontId="3" fillId="0" borderId="55" xfId="0" applyFont="1" applyBorder="1" applyAlignment="1">
      <alignment horizontal="left" vertical="center" wrapText="1"/>
    </xf>
    <xf numFmtId="0" fontId="3" fillId="0" borderId="56" xfId="0" applyFont="1" applyBorder="1" applyAlignment="1">
      <alignment horizontal="left" vertical="center" wrapText="1"/>
    </xf>
    <xf numFmtId="0" fontId="3" fillId="0" borderId="57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1" fontId="3" fillId="0" borderId="59" xfId="0" applyNumberFormat="1" applyFont="1" applyBorder="1" applyAlignment="1">
      <alignment horizontal="center" vertical="center" wrapText="1"/>
    </xf>
    <xf numFmtId="1" fontId="3" fillId="0" borderId="60" xfId="0" applyNumberFormat="1" applyFont="1" applyBorder="1" applyAlignment="1">
      <alignment horizontal="center" vertical="center" wrapText="1"/>
    </xf>
    <xf numFmtId="1" fontId="3" fillId="0" borderId="61" xfId="0" applyNumberFormat="1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1" fontId="3" fillId="0" borderId="59" xfId="0" applyNumberFormat="1" applyFont="1" applyBorder="1" applyAlignment="1">
      <alignment horizontal="center" vertical="center" wrapText="1"/>
    </xf>
    <xf numFmtId="0" fontId="1" fillId="0" borderId="60" xfId="0" applyFont="1" applyBorder="1" applyAlignment="1">
      <alignment horizontal="center" vertical="center" wrapText="1"/>
    </xf>
    <xf numFmtId="1" fontId="3" fillId="0" borderId="60" xfId="0" applyNumberFormat="1" applyFont="1" applyBorder="1" applyAlignment="1">
      <alignment horizontal="center" vertical="center" wrapText="1"/>
    </xf>
    <xf numFmtId="0" fontId="1" fillId="0" borderId="6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left" vertical="center"/>
    </xf>
    <xf numFmtId="16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/>
    <xf numFmtId="49" fontId="3" fillId="0" borderId="0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tabSelected="1" zoomScaleNormal="75" workbookViewId="0">
      <selection activeCell="U27" sqref="U27"/>
    </sheetView>
  </sheetViews>
  <sheetFormatPr defaultRowHeight="12.75" x14ac:dyDescent="0.2"/>
  <cols>
    <col min="1" max="1" width="3.42578125" style="3" customWidth="1"/>
    <col min="2" max="2" width="38" style="3" customWidth="1"/>
    <col min="3" max="15" width="5.7109375" style="3" customWidth="1"/>
    <col min="16" max="16" width="5.7109375" style="4" customWidth="1"/>
    <col min="17" max="17" width="5.7109375" style="3" customWidth="1"/>
    <col min="18" max="18" width="5.7109375" style="4" customWidth="1"/>
    <col min="19" max="20" width="6.140625" style="4" customWidth="1"/>
    <col min="21" max="21" width="26.85546875" style="3" customWidth="1"/>
    <col min="22" max="16384" width="9.140625" style="3"/>
  </cols>
  <sheetData>
    <row r="1" spans="1:20" ht="13.5" customHeight="1" x14ac:dyDescent="0.2">
      <c r="A1" s="1" t="s">
        <v>0</v>
      </c>
      <c r="B1" s="2"/>
      <c r="C1" s="2"/>
      <c r="D1" s="2"/>
      <c r="E1" s="2"/>
      <c r="F1" s="2"/>
      <c r="G1" s="2"/>
    </row>
    <row r="2" spans="1:20" ht="13.5" customHeight="1" x14ac:dyDescent="0.2">
      <c r="A2" s="5" t="s">
        <v>1</v>
      </c>
      <c r="B2" s="6"/>
      <c r="C2" s="6"/>
      <c r="D2" s="6"/>
      <c r="E2" s="6"/>
      <c r="F2" s="6"/>
      <c r="G2" s="6"/>
    </row>
    <row r="3" spans="1:20" ht="13.5" customHeight="1" thickBot="1" x14ac:dyDescent="0.25">
      <c r="A3" s="7"/>
      <c r="B3" s="8"/>
    </row>
    <row r="4" spans="1:20" ht="13.5" customHeight="1" thickTop="1" x14ac:dyDescent="0.2">
      <c r="A4" s="9" t="s">
        <v>2</v>
      </c>
      <c r="B4" s="10"/>
      <c r="C4" s="11" t="s">
        <v>3</v>
      </c>
      <c r="D4" s="12"/>
      <c r="E4" s="12"/>
      <c r="F4" s="13"/>
      <c r="G4" s="14" t="s">
        <v>4</v>
      </c>
      <c r="H4" s="12"/>
      <c r="I4" s="12"/>
      <c r="J4" s="12"/>
      <c r="K4" s="11" t="s">
        <v>5</v>
      </c>
      <c r="L4" s="12"/>
      <c r="M4" s="12"/>
      <c r="N4" s="13"/>
      <c r="O4" s="15" t="s">
        <v>6</v>
      </c>
      <c r="P4" s="16"/>
      <c r="Q4" s="16"/>
      <c r="R4" s="17"/>
      <c r="S4" s="18"/>
      <c r="T4" s="18"/>
    </row>
    <row r="5" spans="1:20" ht="13.5" customHeight="1" x14ac:dyDescent="0.2">
      <c r="A5" s="19"/>
      <c r="B5" s="20"/>
      <c r="C5" s="21" t="s">
        <v>7</v>
      </c>
      <c r="D5" s="22"/>
      <c r="E5" s="23" t="s">
        <v>8</v>
      </c>
      <c r="F5" s="24"/>
      <c r="G5" s="25" t="s">
        <v>7</v>
      </c>
      <c r="H5" s="22"/>
      <c r="I5" s="23" t="s">
        <v>8</v>
      </c>
      <c r="J5" s="25"/>
      <c r="K5" s="21" t="s">
        <v>7</v>
      </c>
      <c r="L5" s="22"/>
      <c r="M5" s="23" t="s">
        <v>8</v>
      </c>
      <c r="N5" s="24"/>
      <c r="O5" s="21" t="s">
        <v>7</v>
      </c>
      <c r="P5" s="22"/>
      <c r="Q5" s="23" t="s">
        <v>8</v>
      </c>
      <c r="R5" s="24"/>
      <c r="S5" s="18"/>
      <c r="T5" s="18"/>
    </row>
    <row r="6" spans="1:20" ht="13.5" customHeight="1" thickBot="1" x14ac:dyDescent="0.25">
      <c r="A6" s="26" t="s">
        <v>9</v>
      </c>
      <c r="B6" s="27"/>
      <c r="C6" s="28" t="s">
        <v>10</v>
      </c>
      <c r="D6" s="29" t="s">
        <v>11</v>
      </c>
      <c r="E6" s="29" t="s">
        <v>10</v>
      </c>
      <c r="F6" s="30" t="s">
        <v>11</v>
      </c>
      <c r="G6" s="31" t="s">
        <v>10</v>
      </c>
      <c r="H6" s="29" t="s">
        <v>11</v>
      </c>
      <c r="I6" s="29" t="s">
        <v>10</v>
      </c>
      <c r="J6" s="32" t="s">
        <v>11</v>
      </c>
      <c r="K6" s="28" t="s">
        <v>10</v>
      </c>
      <c r="L6" s="29" t="s">
        <v>11</v>
      </c>
      <c r="M6" s="29" t="s">
        <v>10</v>
      </c>
      <c r="N6" s="30" t="s">
        <v>11</v>
      </c>
      <c r="O6" s="33" t="s">
        <v>10</v>
      </c>
      <c r="P6" s="34" t="s">
        <v>11</v>
      </c>
      <c r="Q6" s="34" t="s">
        <v>10</v>
      </c>
      <c r="R6" s="35" t="s">
        <v>11</v>
      </c>
      <c r="S6" s="18"/>
      <c r="T6" s="18"/>
    </row>
    <row r="7" spans="1:20" ht="13.5" customHeight="1" x14ac:dyDescent="0.2">
      <c r="A7" s="36">
        <v>1</v>
      </c>
      <c r="B7" s="37" t="s">
        <v>12</v>
      </c>
      <c r="C7" s="38">
        <v>3</v>
      </c>
      <c r="D7" s="39"/>
      <c r="E7" s="40">
        <f>IF(C7&gt;0,C7*34, " ")</f>
        <v>102</v>
      </c>
      <c r="F7" s="41" t="str">
        <f>IF(D7&gt;0,D7*34, " ")</f>
        <v xml:space="preserve"> </v>
      </c>
      <c r="G7" s="42">
        <v>2</v>
      </c>
      <c r="H7" s="39"/>
      <c r="I7" s="40">
        <f>IF(G7&gt;0,G7*34, " ")</f>
        <v>68</v>
      </c>
      <c r="J7" s="41" t="str">
        <f>IF(H7&gt;0,H7*34, " ")</f>
        <v xml:space="preserve"> </v>
      </c>
      <c r="K7" s="38">
        <v>2</v>
      </c>
      <c r="L7" s="39"/>
      <c r="M7" s="40">
        <f t="shared" ref="M7:N13" si="0">IF(K7&gt;0,K7*32, " ")</f>
        <v>64</v>
      </c>
      <c r="N7" s="41" t="str">
        <f t="shared" si="0"/>
        <v xml:space="preserve"> </v>
      </c>
      <c r="O7" s="43">
        <f>IF(C7+G7+K7&gt;0,C7+G7+K7, " ")</f>
        <v>7</v>
      </c>
      <c r="P7" s="44" t="str">
        <f>IF(D7+H7+L7&gt;0, D7+H7+L7, " ")</f>
        <v xml:space="preserve"> </v>
      </c>
      <c r="Q7" s="44">
        <f>IF(O7&lt;&gt;" ", (IF(E7&lt;&gt;" ", E7, 0)+IF(I7&lt;&gt;" ", I7, 0)+IF(M7&lt;&gt;" ", M7, 0)), " ")</f>
        <v>234</v>
      </c>
      <c r="R7" s="45" t="str">
        <f>IF(P7&lt;&gt;" ", (IF(F7&lt;&gt;" ", F7, 0)+IF(J7&lt;&gt;" ", J7, 0)+IF(N7&lt;&gt;" ", N7, 0)), " ")</f>
        <v xml:space="preserve"> </v>
      </c>
      <c r="S7" s="46"/>
      <c r="T7" s="46"/>
    </row>
    <row r="8" spans="1:20" ht="13.5" customHeight="1" x14ac:dyDescent="0.2">
      <c r="A8" s="36">
        <v>2</v>
      </c>
      <c r="B8" s="47" t="s">
        <v>13</v>
      </c>
      <c r="C8" s="48">
        <v>2</v>
      </c>
      <c r="D8" s="49"/>
      <c r="E8" s="50">
        <f>IF(C8&gt;0,C8*34, " ")</f>
        <v>68</v>
      </c>
      <c r="F8" s="51" t="str">
        <f>IF(D8&gt;0,D8*34, " ")</f>
        <v xml:space="preserve"> </v>
      </c>
      <c r="G8" s="52">
        <v>2</v>
      </c>
      <c r="H8" s="49"/>
      <c r="I8" s="50">
        <f>IF(G8&gt;0,G8*34, " ")</f>
        <v>68</v>
      </c>
      <c r="J8" s="51" t="str">
        <f>IF(H8&gt;0,H8*34, " ")</f>
        <v xml:space="preserve"> </v>
      </c>
      <c r="K8" s="48">
        <v>2</v>
      </c>
      <c r="L8" s="49"/>
      <c r="M8" s="50">
        <f t="shared" si="0"/>
        <v>64</v>
      </c>
      <c r="N8" s="51" t="str">
        <f t="shared" si="0"/>
        <v xml:space="preserve"> </v>
      </c>
      <c r="O8" s="53">
        <f t="shared" ref="O8:O14" si="1">IF(C8+G8+K8&gt;0,C8+G8+K8, " ")</f>
        <v>6</v>
      </c>
      <c r="P8" s="50" t="str">
        <f t="shared" ref="P8:P14" si="2">IF(D8+H8+L8&gt;0, D8+H8+L8, " ")</f>
        <v xml:space="preserve"> </v>
      </c>
      <c r="Q8" s="50">
        <f t="shared" ref="Q8:R18" si="3">IF(O8&lt;&gt;" ", (IF(E8&lt;&gt;" ", E8, 0)+IF(I8&lt;&gt;" ", I8, 0)+IF(M8&lt;&gt;" ", M8, 0)), " ")</f>
        <v>200</v>
      </c>
      <c r="R8" s="51" t="str">
        <f t="shared" si="3"/>
        <v xml:space="preserve"> </v>
      </c>
      <c r="S8" s="46"/>
      <c r="T8" s="46"/>
    </row>
    <row r="9" spans="1:20" ht="13.5" customHeight="1" x14ac:dyDescent="0.2">
      <c r="A9" s="36">
        <v>3</v>
      </c>
      <c r="B9" s="47" t="s">
        <v>14</v>
      </c>
      <c r="C9" s="48">
        <v>2</v>
      </c>
      <c r="D9" s="49"/>
      <c r="E9" s="50">
        <f t="shared" ref="E9:F13" si="4">IF(C9&gt;0,C9*34, " ")</f>
        <v>68</v>
      </c>
      <c r="F9" s="51" t="str">
        <f t="shared" si="4"/>
        <v xml:space="preserve"> </v>
      </c>
      <c r="G9" s="49">
        <v>2</v>
      </c>
      <c r="H9" s="49"/>
      <c r="I9" s="50">
        <f t="shared" ref="I9:I14" si="5">IF(G9&gt;0,G9*34, " ")</f>
        <v>68</v>
      </c>
      <c r="J9" s="51" t="str">
        <f>IF(H9&gt;0,H9*34, " ")</f>
        <v xml:space="preserve"> </v>
      </c>
      <c r="K9" s="48">
        <v>2</v>
      </c>
      <c r="L9" s="49"/>
      <c r="M9" s="50">
        <f t="shared" si="0"/>
        <v>64</v>
      </c>
      <c r="N9" s="51" t="str">
        <f t="shared" si="0"/>
        <v xml:space="preserve"> </v>
      </c>
      <c r="O9" s="53">
        <f t="shared" si="1"/>
        <v>6</v>
      </c>
      <c r="P9" s="50" t="str">
        <f t="shared" si="2"/>
        <v xml:space="preserve"> </v>
      </c>
      <c r="Q9" s="50">
        <f t="shared" si="3"/>
        <v>200</v>
      </c>
      <c r="R9" s="51" t="str">
        <f t="shared" si="3"/>
        <v xml:space="preserve"> </v>
      </c>
      <c r="S9" s="46"/>
      <c r="T9" s="46"/>
    </row>
    <row r="10" spans="1:20" ht="13.5" customHeight="1" x14ac:dyDescent="0.2">
      <c r="A10" s="36">
        <v>4</v>
      </c>
      <c r="B10" s="54" t="s">
        <v>15</v>
      </c>
      <c r="C10" s="48">
        <v>3</v>
      </c>
      <c r="D10" s="49"/>
      <c r="E10" s="50">
        <f t="shared" si="4"/>
        <v>102</v>
      </c>
      <c r="F10" s="51" t="str">
        <f t="shared" si="4"/>
        <v xml:space="preserve"> </v>
      </c>
      <c r="G10" s="49">
        <v>2</v>
      </c>
      <c r="H10" s="49"/>
      <c r="I10" s="50">
        <f t="shared" si="5"/>
        <v>68</v>
      </c>
      <c r="J10" s="51" t="str">
        <f>IF(H10&gt;0,H10*34, " ")</f>
        <v xml:space="preserve"> </v>
      </c>
      <c r="K10" s="48"/>
      <c r="L10" s="49"/>
      <c r="M10" s="50" t="str">
        <f t="shared" si="0"/>
        <v xml:space="preserve"> </v>
      </c>
      <c r="N10" s="51" t="str">
        <f t="shared" si="0"/>
        <v xml:space="preserve"> </v>
      </c>
      <c r="O10" s="53">
        <f t="shared" si="1"/>
        <v>5</v>
      </c>
      <c r="P10" s="50" t="str">
        <f t="shared" si="2"/>
        <v xml:space="preserve"> </v>
      </c>
      <c r="Q10" s="50">
        <f t="shared" si="3"/>
        <v>170</v>
      </c>
      <c r="R10" s="51" t="str">
        <f t="shared" si="3"/>
        <v xml:space="preserve"> </v>
      </c>
      <c r="S10" s="46"/>
      <c r="T10" s="46"/>
    </row>
    <row r="11" spans="1:20" ht="13.5" customHeight="1" x14ac:dyDescent="0.2">
      <c r="A11" s="36">
        <v>5</v>
      </c>
      <c r="B11" s="54" t="s">
        <v>16</v>
      </c>
      <c r="C11" s="48"/>
      <c r="D11" s="49">
        <v>2</v>
      </c>
      <c r="E11" s="50" t="str">
        <f t="shared" si="4"/>
        <v xml:space="preserve"> </v>
      </c>
      <c r="F11" s="51">
        <f t="shared" si="4"/>
        <v>68</v>
      </c>
      <c r="G11" s="49"/>
      <c r="H11" s="49"/>
      <c r="I11" s="50" t="str">
        <f t="shared" si="5"/>
        <v xml:space="preserve"> </v>
      </c>
      <c r="J11" s="51" t="str">
        <f>IF(H11&gt;0,H11*34, " ")</f>
        <v xml:space="preserve"> </v>
      </c>
      <c r="K11" s="48"/>
      <c r="L11" s="49"/>
      <c r="M11" s="50" t="str">
        <f t="shared" si="0"/>
        <v xml:space="preserve"> </v>
      </c>
      <c r="N11" s="51" t="str">
        <f t="shared" si="0"/>
        <v xml:space="preserve"> </v>
      </c>
      <c r="O11" s="53" t="str">
        <f t="shared" si="1"/>
        <v xml:space="preserve"> </v>
      </c>
      <c r="P11" s="50">
        <f t="shared" si="2"/>
        <v>2</v>
      </c>
      <c r="Q11" s="50" t="str">
        <f t="shared" si="3"/>
        <v xml:space="preserve"> </v>
      </c>
      <c r="R11" s="51">
        <f t="shared" si="3"/>
        <v>68</v>
      </c>
      <c r="S11" s="46"/>
      <c r="T11" s="46"/>
    </row>
    <row r="12" spans="1:20" ht="13.5" customHeight="1" x14ac:dyDescent="0.2">
      <c r="A12" s="36">
        <v>6</v>
      </c>
      <c r="B12" s="47" t="s">
        <v>17</v>
      </c>
      <c r="C12" s="48">
        <v>2</v>
      </c>
      <c r="D12" s="49"/>
      <c r="E12" s="50">
        <f>IF(C12&gt;0,C12*34, " ")</f>
        <v>68</v>
      </c>
      <c r="F12" s="51" t="str">
        <f t="shared" si="4"/>
        <v xml:space="preserve"> </v>
      </c>
      <c r="G12" s="49"/>
      <c r="H12" s="49"/>
      <c r="I12" s="50" t="str">
        <f t="shared" si="5"/>
        <v xml:space="preserve"> </v>
      </c>
      <c r="J12" s="51" t="str">
        <f>IF(H12&gt;0,H12*34, " ")</f>
        <v xml:space="preserve"> </v>
      </c>
      <c r="K12" s="48"/>
      <c r="L12" s="49"/>
      <c r="M12" s="50" t="str">
        <f t="shared" si="0"/>
        <v xml:space="preserve"> </v>
      </c>
      <c r="N12" s="51" t="str">
        <f t="shared" si="0"/>
        <v xml:space="preserve"> </v>
      </c>
      <c r="O12" s="53">
        <f t="shared" si="1"/>
        <v>2</v>
      </c>
      <c r="P12" s="50" t="str">
        <f t="shared" si="2"/>
        <v xml:space="preserve"> </v>
      </c>
      <c r="Q12" s="50">
        <f t="shared" si="3"/>
        <v>68</v>
      </c>
      <c r="R12" s="51" t="str">
        <f t="shared" si="3"/>
        <v xml:space="preserve"> </v>
      </c>
      <c r="S12" s="46"/>
      <c r="T12" s="46"/>
    </row>
    <row r="13" spans="1:20" ht="13.5" customHeight="1" x14ac:dyDescent="0.2">
      <c r="A13" s="36">
        <v>7</v>
      </c>
      <c r="B13" s="47" t="s">
        <v>18</v>
      </c>
      <c r="C13" s="48"/>
      <c r="D13" s="49"/>
      <c r="E13" s="50" t="str">
        <f t="shared" si="4"/>
        <v xml:space="preserve"> </v>
      </c>
      <c r="F13" s="51" t="str">
        <f t="shared" si="4"/>
        <v xml:space="preserve"> </v>
      </c>
      <c r="G13" s="49"/>
      <c r="H13" s="49"/>
      <c r="I13" s="50" t="str">
        <f t="shared" si="5"/>
        <v xml:space="preserve"> </v>
      </c>
      <c r="J13" s="51" t="str">
        <f>IF(H13&gt;0,H13*34, " ")</f>
        <v xml:space="preserve"> </v>
      </c>
      <c r="K13" s="48">
        <v>2</v>
      </c>
      <c r="L13" s="49"/>
      <c r="M13" s="50">
        <f t="shared" si="0"/>
        <v>64</v>
      </c>
      <c r="N13" s="51" t="str">
        <f t="shared" si="0"/>
        <v xml:space="preserve"> </v>
      </c>
      <c r="O13" s="53">
        <v>2</v>
      </c>
      <c r="P13" s="50" t="str">
        <f t="shared" si="2"/>
        <v xml:space="preserve"> </v>
      </c>
      <c r="Q13" s="50">
        <f t="shared" si="3"/>
        <v>64</v>
      </c>
      <c r="R13" s="51" t="str">
        <f t="shared" si="3"/>
        <v xml:space="preserve"> </v>
      </c>
      <c r="S13" s="46"/>
      <c r="T13" s="46"/>
    </row>
    <row r="14" spans="1:20" ht="13.5" customHeight="1" x14ac:dyDescent="0.2">
      <c r="A14" s="36">
        <v>8</v>
      </c>
      <c r="B14" s="37" t="s">
        <v>19</v>
      </c>
      <c r="C14" s="48">
        <v>2</v>
      </c>
      <c r="D14" s="49"/>
      <c r="E14" s="50">
        <f>IF(C14&gt;0,C14*34, " ")</f>
        <v>68</v>
      </c>
      <c r="F14" s="51"/>
      <c r="G14" s="52"/>
      <c r="H14" s="49"/>
      <c r="I14" s="50" t="str">
        <f t="shared" si="5"/>
        <v xml:space="preserve"> </v>
      </c>
      <c r="J14" s="55"/>
      <c r="K14" s="48"/>
      <c r="L14" s="49"/>
      <c r="M14" s="50"/>
      <c r="N14" s="51"/>
      <c r="O14" s="53">
        <f t="shared" si="1"/>
        <v>2</v>
      </c>
      <c r="P14" s="50" t="str">
        <f t="shared" si="2"/>
        <v xml:space="preserve"> </v>
      </c>
      <c r="Q14" s="50">
        <f t="shared" si="3"/>
        <v>68</v>
      </c>
      <c r="R14" s="51" t="str">
        <f t="shared" si="3"/>
        <v xml:space="preserve"> </v>
      </c>
      <c r="S14" s="46"/>
      <c r="T14" s="46"/>
    </row>
    <row r="15" spans="1:20" ht="13.5" customHeight="1" x14ac:dyDescent="0.2">
      <c r="A15" s="36">
        <v>9</v>
      </c>
      <c r="B15" s="56" t="s">
        <v>20</v>
      </c>
      <c r="C15" s="57"/>
      <c r="D15" s="58"/>
      <c r="E15" s="59" t="str">
        <f>IF(C15&gt;0,C15*34, " ")</f>
        <v xml:space="preserve"> </v>
      </c>
      <c r="F15" s="60"/>
      <c r="G15" s="61">
        <v>2</v>
      </c>
      <c r="H15" s="58"/>
      <c r="I15" s="59">
        <f>IF(G15&gt;0,G15*34, " ")</f>
        <v>68</v>
      </c>
      <c r="J15" s="62"/>
      <c r="K15" s="57"/>
      <c r="L15" s="58"/>
      <c r="M15" s="59"/>
      <c r="N15" s="62"/>
      <c r="O15" s="50">
        <f>IF(C15+G15+K15&gt;0,C15+G15+K15, " ")</f>
        <v>2</v>
      </c>
      <c r="P15" s="50" t="str">
        <f>IF(D15+H15+L15&gt;0, D15+H15+L15, " ")</f>
        <v xml:space="preserve"> </v>
      </c>
      <c r="Q15" s="50">
        <f t="shared" si="3"/>
        <v>68</v>
      </c>
      <c r="R15" s="50" t="str">
        <f>IF(P15&lt;&gt;" ", (IF(F15&lt;&gt;" ", F15, 0)+IF(J15&lt;&gt;" ", J15, 0)+IF(N15&lt;&gt;" ", N15, 0)), " ")</f>
        <v xml:space="preserve"> </v>
      </c>
      <c r="S15" s="46"/>
      <c r="T15" s="46"/>
    </row>
    <row r="16" spans="1:20" ht="13.5" customHeight="1" x14ac:dyDescent="0.2">
      <c r="A16" s="36">
        <v>10</v>
      </c>
      <c r="B16" s="63" t="s">
        <v>21</v>
      </c>
      <c r="C16" s="48">
        <v>1</v>
      </c>
      <c r="D16" s="49"/>
      <c r="E16" s="50">
        <f>IF(C16&gt;0,C16*34, " ")</f>
        <v>34</v>
      </c>
      <c r="F16" s="51"/>
      <c r="G16" s="49">
        <v>1</v>
      </c>
      <c r="H16" s="49"/>
      <c r="I16" s="50">
        <f>IF(G16&gt;0,G16*34, " ")</f>
        <v>34</v>
      </c>
      <c r="J16" s="51"/>
      <c r="K16" s="52">
        <v>1</v>
      </c>
      <c r="L16" s="49"/>
      <c r="M16" s="50">
        <f t="shared" ref="M16:N18" si="6">IF(K16&gt;0,K16*32, " ")</f>
        <v>32</v>
      </c>
      <c r="N16" s="51"/>
      <c r="O16" s="64">
        <f>SUM(C16,G16,K16)</f>
        <v>3</v>
      </c>
      <c r="P16" s="59"/>
      <c r="Q16" s="44">
        <f t="shared" si="3"/>
        <v>100</v>
      </c>
      <c r="R16" s="60"/>
      <c r="S16" s="46"/>
      <c r="T16" s="46"/>
    </row>
    <row r="17" spans="1:20" ht="13.5" customHeight="1" x14ac:dyDescent="0.2">
      <c r="A17" s="36">
        <v>11</v>
      </c>
      <c r="B17" s="65" t="s">
        <v>22</v>
      </c>
      <c r="C17" s="48">
        <v>1</v>
      </c>
      <c r="D17" s="49"/>
      <c r="E17" s="50">
        <f>IF(C17&gt;0,C17*34, " ")</f>
        <v>34</v>
      </c>
      <c r="F17" s="51"/>
      <c r="G17" s="49">
        <v>1</v>
      </c>
      <c r="H17" s="49"/>
      <c r="I17" s="50">
        <f>IF(G17&gt;0,G17*34, " ")</f>
        <v>34</v>
      </c>
      <c r="J17" s="51"/>
      <c r="K17" s="52"/>
      <c r="L17" s="49"/>
      <c r="M17" s="50" t="str">
        <f t="shared" si="6"/>
        <v xml:space="preserve"> </v>
      </c>
      <c r="N17" s="51"/>
      <c r="O17" s="66">
        <v>2</v>
      </c>
      <c r="P17" s="67"/>
      <c r="Q17" s="50">
        <f t="shared" si="3"/>
        <v>68</v>
      </c>
      <c r="R17" s="68"/>
      <c r="S17" s="46"/>
      <c r="T17" s="46"/>
    </row>
    <row r="18" spans="1:20" ht="13.5" customHeight="1" thickBot="1" x14ac:dyDescent="0.25">
      <c r="A18" s="36">
        <v>12</v>
      </c>
      <c r="B18" s="47" t="s">
        <v>23</v>
      </c>
      <c r="C18" s="48"/>
      <c r="D18" s="49"/>
      <c r="E18" s="50" t="str">
        <f>IF(C18&gt;0,C18*34, " ")</f>
        <v xml:space="preserve"> </v>
      </c>
      <c r="F18" s="51"/>
      <c r="G18" s="49"/>
      <c r="H18" s="49"/>
      <c r="I18" s="50"/>
      <c r="J18" s="51"/>
      <c r="K18" s="52">
        <v>1</v>
      </c>
      <c r="L18" s="49"/>
      <c r="M18" s="50">
        <f t="shared" si="6"/>
        <v>32</v>
      </c>
      <c r="N18" s="51" t="str">
        <f t="shared" si="6"/>
        <v xml:space="preserve"> </v>
      </c>
      <c r="O18" s="66">
        <v>1</v>
      </c>
      <c r="P18" s="69" t="str">
        <f>IF(D18+H18+L18&gt;0, D18+H18+L18, " ")</f>
        <v xml:space="preserve"> </v>
      </c>
      <c r="Q18" s="50">
        <f t="shared" si="3"/>
        <v>32</v>
      </c>
      <c r="R18" s="70" t="str">
        <f t="shared" si="3"/>
        <v xml:space="preserve"> </v>
      </c>
      <c r="S18" s="46"/>
      <c r="T18" s="46"/>
    </row>
    <row r="19" spans="1:20" ht="13.5" customHeight="1" thickBot="1" x14ac:dyDescent="0.25">
      <c r="A19" s="71" t="s">
        <v>24</v>
      </c>
      <c r="B19" s="72"/>
      <c r="C19" s="73" t="s">
        <v>10</v>
      </c>
      <c r="D19" s="74" t="s">
        <v>11</v>
      </c>
      <c r="E19" s="74" t="s">
        <v>10</v>
      </c>
      <c r="F19" s="75" t="s">
        <v>11</v>
      </c>
      <c r="G19" s="76" t="s">
        <v>10</v>
      </c>
      <c r="H19" s="74" t="s">
        <v>11</v>
      </c>
      <c r="I19" s="74" t="s">
        <v>10</v>
      </c>
      <c r="J19" s="77" t="s">
        <v>11</v>
      </c>
      <c r="K19" s="73" t="s">
        <v>10</v>
      </c>
      <c r="L19" s="74" t="s">
        <v>11</v>
      </c>
      <c r="M19" s="74" t="s">
        <v>10</v>
      </c>
      <c r="N19" s="75" t="s">
        <v>11</v>
      </c>
      <c r="O19" s="76" t="s">
        <v>10</v>
      </c>
      <c r="P19" s="74" t="s">
        <v>11</v>
      </c>
      <c r="Q19" s="74" t="s">
        <v>10</v>
      </c>
      <c r="R19" s="75" t="s">
        <v>11</v>
      </c>
      <c r="S19" s="46"/>
      <c r="T19" s="46"/>
    </row>
    <row r="20" spans="1:20" ht="13.5" customHeight="1" x14ac:dyDescent="0.2">
      <c r="A20" s="78">
        <v>1</v>
      </c>
      <c r="B20" s="47" t="s">
        <v>25</v>
      </c>
      <c r="C20" s="79">
        <v>2</v>
      </c>
      <c r="D20" s="80"/>
      <c r="E20" s="50">
        <f t="shared" ref="E20:F30" si="7">IF(C20&gt;0,C20*34, " ")</f>
        <v>68</v>
      </c>
      <c r="F20" s="51" t="str">
        <f t="shared" si="7"/>
        <v xml:space="preserve"> </v>
      </c>
      <c r="G20" s="80"/>
      <c r="H20" s="80"/>
      <c r="I20" s="50" t="str">
        <f t="shared" ref="I20:J30" si="8">IF(G20&gt;0,G20*34, " ")</f>
        <v xml:space="preserve"> </v>
      </c>
      <c r="J20" s="51" t="str">
        <f t="shared" si="8"/>
        <v xml:space="preserve"> </v>
      </c>
      <c r="K20" s="79"/>
      <c r="L20" s="80"/>
      <c r="M20" s="50" t="str">
        <f t="shared" ref="M20:N30" si="9">IF(K20&gt;0,K20*32, " ")</f>
        <v xml:space="preserve"> </v>
      </c>
      <c r="N20" s="51" t="str">
        <f t="shared" si="9"/>
        <v xml:space="preserve"> </v>
      </c>
      <c r="O20" s="43">
        <f>IF(C20+G20+K20&gt;0,C20+G20+K20, " ")</f>
        <v>2</v>
      </c>
      <c r="P20" s="44" t="str">
        <f>IF(D20+H20+L20&gt;0, D20+H20+L20, " ")</f>
        <v xml:space="preserve"> </v>
      </c>
      <c r="Q20" s="44">
        <f>IF(O20&lt;&gt;" ", (IF(E20&lt;&gt;" ", E20, 0)+IF(I20&lt;&gt;" ", I20, 0)+IF(M20&lt;&gt;" ", M20, 0)), " ")</f>
        <v>68</v>
      </c>
      <c r="R20" s="81" t="str">
        <f>IF(P20&lt;&gt;" ", (IF(F20&lt;&gt;" ", F20, 0)+IF(J20&lt;&gt;" ", J20, 0)+IF(N20&lt;&gt;" ", N20, 0)), " ")</f>
        <v xml:space="preserve"> </v>
      </c>
      <c r="S20" s="46"/>
      <c r="T20" s="46"/>
    </row>
    <row r="21" spans="1:20" ht="13.5" customHeight="1" x14ac:dyDescent="0.2">
      <c r="A21" s="78">
        <v>2</v>
      </c>
      <c r="B21" s="47" t="s">
        <v>26</v>
      </c>
      <c r="C21" s="79">
        <v>2</v>
      </c>
      <c r="D21" s="80"/>
      <c r="E21" s="50">
        <f t="shared" si="7"/>
        <v>68</v>
      </c>
      <c r="F21" s="51" t="str">
        <f t="shared" si="7"/>
        <v xml:space="preserve"> </v>
      </c>
      <c r="G21" s="80">
        <v>2</v>
      </c>
      <c r="H21" s="80"/>
      <c r="I21" s="50">
        <f t="shared" si="8"/>
        <v>68</v>
      </c>
      <c r="J21" s="51" t="str">
        <f t="shared" si="8"/>
        <v xml:space="preserve"> </v>
      </c>
      <c r="K21" s="79"/>
      <c r="L21" s="80"/>
      <c r="M21" s="50" t="str">
        <f t="shared" si="9"/>
        <v xml:space="preserve"> </v>
      </c>
      <c r="N21" s="51" t="str">
        <f t="shared" si="9"/>
        <v xml:space="preserve"> </v>
      </c>
      <c r="O21" s="53">
        <f t="shared" ref="O21:O30" si="10">IF(C21+G21+K21&gt;0,C21+G21+K21, " ")</f>
        <v>4</v>
      </c>
      <c r="P21" s="50" t="str">
        <f t="shared" ref="P21:P30" si="11">IF(D21+H21+L21&gt;0, D21+H21+L21, " ")</f>
        <v xml:space="preserve"> </v>
      </c>
      <c r="Q21" s="50">
        <f t="shared" ref="Q21:R30" si="12">IF(O21&lt;&gt;" ", (IF(E21&lt;&gt;" ", E21, 0)+IF(I21&lt;&gt;" ", I21, 0)+IF(M21&lt;&gt;" ", M21, 0)), " ")</f>
        <v>136</v>
      </c>
      <c r="R21" s="51" t="str">
        <f t="shared" si="12"/>
        <v xml:space="preserve"> </v>
      </c>
      <c r="S21" s="46"/>
      <c r="T21" s="46"/>
    </row>
    <row r="22" spans="1:20" ht="13.5" customHeight="1" x14ac:dyDescent="0.2">
      <c r="A22" s="78">
        <v>3</v>
      </c>
      <c r="B22" s="47" t="s">
        <v>27</v>
      </c>
      <c r="C22" s="79">
        <v>2</v>
      </c>
      <c r="D22" s="80"/>
      <c r="E22" s="50">
        <f t="shared" si="7"/>
        <v>68</v>
      </c>
      <c r="F22" s="51" t="str">
        <f t="shared" si="7"/>
        <v xml:space="preserve"> </v>
      </c>
      <c r="G22" s="80"/>
      <c r="H22" s="80"/>
      <c r="I22" s="50" t="str">
        <f t="shared" si="8"/>
        <v xml:space="preserve"> </v>
      </c>
      <c r="J22" s="51" t="str">
        <f t="shared" si="8"/>
        <v xml:space="preserve"> </v>
      </c>
      <c r="K22" s="79"/>
      <c r="L22" s="80"/>
      <c r="M22" s="50" t="str">
        <f t="shared" si="9"/>
        <v xml:space="preserve"> </v>
      </c>
      <c r="N22" s="51" t="str">
        <f t="shared" si="9"/>
        <v xml:space="preserve"> </v>
      </c>
      <c r="O22" s="53">
        <f t="shared" si="10"/>
        <v>2</v>
      </c>
      <c r="P22" s="50" t="str">
        <f t="shared" si="11"/>
        <v xml:space="preserve"> </v>
      </c>
      <c r="Q22" s="50">
        <f t="shared" si="12"/>
        <v>68</v>
      </c>
      <c r="R22" s="51" t="str">
        <f t="shared" si="12"/>
        <v xml:space="preserve"> </v>
      </c>
      <c r="S22" s="46"/>
      <c r="T22" s="46"/>
    </row>
    <row r="23" spans="1:20" ht="13.5" customHeight="1" x14ac:dyDescent="0.2">
      <c r="A23" s="78">
        <v>4</v>
      </c>
      <c r="B23" s="47" t="s">
        <v>28</v>
      </c>
      <c r="C23" s="79">
        <v>2</v>
      </c>
      <c r="D23" s="80"/>
      <c r="E23" s="50">
        <f t="shared" si="7"/>
        <v>68</v>
      </c>
      <c r="F23" s="51" t="str">
        <f t="shared" si="7"/>
        <v xml:space="preserve"> </v>
      </c>
      <c r="G23" s="80">
        <v>2</v>
      </c>
      <c r="H23" s="80"/>
      <c r="I23" s="50">
        <f t="shared" si="8"/>
        <v>68</v>
      </c>
      <c r="J23" s="51" t="str">
        <f t="shared" si="8"/>
        <v xml:space="preserve"> </v>
      </c>
      <c r="K23" s="79">
        <v>2</v>
      </c>
      <c r="L23" s="80"/>
      <c r="M23" s="50">
        <f>IF(K23&gt;0,K23*32, " ")</f>
        <v>64</v>
      </c>
      <c r="N23" s="51" t="str">
        <f t="shared" si="9"/>
        <v xml:space="preserve"> </v>
      </c>
      <c r="O23" s="53">
        <f t="shared" si="10"/>
        <v>6</v>
      </c>
      <c r="P23" s="50" t="str">
        <f t="shared" si="11"/>
        <v xml:space="preserve"> </v>
      </c>
      <c r="Q23" s="50">
        <f t="shared" si="12"/>
        <v>200</v>
      </c>
      <c r="R23" s="51" t="str">
        <f t="shared" si="12"/>
        <v xml:space="preserve"> </v>
      </c>
      <c r="S23" s="46"/>
      <c r="T23" s="46"/>
    </row>
    <row r="24" spans="1:20" ht="13.5" customHeight="1" x14ac:dyDescent="0.2">
      <c r="A24" s="78">
        <v>5</v>
      </c>
      <c r="B24" s="47" t="s">
        <v>29</v>
      </c>
      <c r="C24" s="79"/>
      <c r="D24" s="80"/>
      <c r="E24" s="50" t="str">
        <f t="shared" si="7"/>
        <v xml:space="preserve"> </v>
      </c>
      <c r="F24" s="51" t="str">
        <f t="shared" si="7"/>
        <v xml:space="preserve"> </v>
      </c>
      <c r="G24" s="80">
        <v>2</v>
      </c>
      <c r="H24" s="80"/>
      <c r="I24" s="50">
        <f t="shared" si="8"/>
        <v>68</v>
      </c>
      <c r="J24" s="51" t="str">
        <f t="shared" si="8"/>
        <v xml:space="preserve"> </v>
      </c>
      <c r="K24" s="79"/>
      <c r="L24" s="80"/>
      <c r="M24" s="50" t="str">
        <f t="shared" ref="M24:M30" si="13">IF(K24&gt;0,K24*32, " ")</f>
        <v xml:space="preserve"> </v>
      </c>
      <c r="N24" s="51" t="str">
        <f t="shared" si="9"/>
        <v xml:space="preserve"> </v>
      </c>
      <c r="O24" s="53">
        <f t="shared" si="10"/>
        <v>2</v>
      </c>
      <c r="P24" s="50" t="str">
        <f t="shared" si="11"/>
        <v xml:space="preserve"> </v>
      </c>
      <c r="Q24" s="50">
        <f t="shared" si="12"/>
        <v>68</v>
      </c>
      <c r="R24" s="51" t="str">
        <f t="shared" si="12"/>
        <v xml:space="preserve"> </v>
      </c>
      <c r="S24" s="46"/>
      <c r="T24" s="46"/>
    </row>
    <row r="25" spans="1:20" ht="13.5" customHeight="1" x14ac:dyDescent="0.2">
      <c r="A25" s="78">
        <v>6</v>
      </c>
      <c r="B25" s="47" t="s">
        <v>30</v>
      </c>
      <c r="C25" s="79"/>
      <c r="D25" s="80"/>
      <c r="E25" s="50" t="str">
        <f t="shared" si="7"/>
        <v xml:space="preserve"> </v>
      </c>
      <c r="F25" s="51" t="str">
        <f t="shared" si="7"/>
        <v xml:space="preserve"> </v>
      </c>
      <c r="G25" s="80">
        <v>2</v>
      </c>
      <c r="H25" s="80"/>
      <c r="I25" s="50">
        <f t="shared" si="8"/>
        <v>68</v>
      </c>
      <c r="J25" s="51" t="str">
        <f t="shared" si="8"/>
        <v xml:space="preserve"> </v>
      </c>
      <c r="K25" s="79"/>
      <c r="L25" s="80"/>
      <c r="M25" s="50" t="str">
        <f t="shared" si="13"/>
        <v xml:space="preserve"> </v>
      </c>
      <c r="N25" s="51" t="str">
        <f t="shared" si="9"/>
        <v xml:space="preserve"> </v>
      </c>
      <c r="O25" s="53">
        <f t="shared" si="10"/>
        <v>2</v>
      </c>
      <c r="P25" s="50" t="str">
        <f t="shared" si="11"/>
        <v xml:space="preserve"> </v>
      </c>
      <c r="Q25" s="50">
        <f t="shared" si="12"/>
        <v>68</v>
      </c>
      <c r="R25" s="51" t="str">
        <f t="shared" si="12"/>
        <v xml:space="preserve"> </v>
      </c>
      <c r="S25" s="46"/>
      <c r="T25" s="46"/>
    </row>
    <row r="26" spans="1:20" ht="13.5" customHeight="1" x14ac:dyDescent="0.2">
      <c r="A26" s="78">
        <v>7</v>
      </c>
      <c r="B26" s="47" t="s">
        <v>31</v>
      </c>
      <c r="C26" s="79"/>
      <c r="D26" s="80"/>
      <c r="E26" s="50"/>
      <c r="F26" s="51"/>
      <c r="G26" s="80"/>
      <c r="H26" s="80"/>
      <c r="I26" s="50"/>
      <c r="J26" s="51"/>
      <c r="K26" s="79">
        <v>2</v>
      </c>
      <c r="L26" s="80"/>
      <c r="M26" s="50">
        <f>IF(K26&gt;0,K26*32, " ")</f>
        <v>64</v>
      </c>
      <c r="N26" s="51"/>
      <c r="O26" s="53">
        <f t="shared" si="10"/>
        <v>2</v>
      </c>
      <c r="P26" s="50" t="str">
        <f t="shared" si="11"/>
        <v xml:space="preserve"> </v>
      </c>
      <c r="Q26" s="50">
        <f t="shared" si="12"/>
        <v>64</v>
      </c>
      <c r="R26" s="51" t="str">
        <f t="shared" si="12"/>
        <v xml:space="preserve"> </v>
      </c>
      <c r="S26" s="46"/>
      <c r="T26" s="46"/>
    </row>
    <row r="27" spans="1:20" ht="13.5" customHeight="1" x14ac:dyDescent="0.2">
      <c r="A27" s="78">
        <v>8</v>
      </c>
      <c r="B27" s="47" t="s">
        <v>32</v>
      </c>
      <c r="C27" s="79"/>
      <c r="D27" s="80"/>
      <c r="E27" s="50" t="str">
        <f t="shared" si="7"/>
        <v xml:space="preserve"> </v>
      </c>
      <c r="F27" s="51" t="str">
        <f t="shared" si="7"/>
        <v xml:space="preserve"> </v>
      </c>
      <c r="G27" s="80"/>
      <c r="H27" s="80"/>
      <c r="I27" s="50" t="str">
        <f t="shared" si="8"/>
        <v xml:space="preserve"> </v>
      </c>
      <c r="J27" s="51" t="str">
        <f t="shared" si="8"/>
        <v xml:space="preserve"> </v>
      </c>
      <c r="K27" s="79">
        <v>2</v>
      </c>
      <c r="L27" s="80"/>
      <c r="M27" s="50">
        <f t="shared" si="13"/>
        <v>64</v>
      </c>
      <c r="N27" s="51" t="str">
        <f t="shared" si="9"/>
        <v xml:space="preserve"> </v>
      </c>
      <c r="O27" s="53">
        <f t="shared" si="10"/>
        <v>2</v>
      </c>
      <c r="P27" s="50" t="str">
        <f t="shared" si="11"/>
        <v xml:space="preserve"> </v>
      </c>
      <c r="Q27" s="50">
        <f t="shared" si="12"/>
        <v>64</v>
      </c>
      <c r="R27" s="51" t="str">
        <f t="shared" si="12"/>
        <v xml:space="preserve"> </v>
      </c>
      <c r="S27" s="46"/>
      <c r="T27" s="46"/>
    </row>
    <row r="28" spans="1:20" ht="13.5" customHeight="1" x14ac:dyDescent="0.2">
      <c r="A28" s="78">
        <v>9</v>
      </c>
      <c r="B28" s="82" t="s">
        <v>33</v>
      </c>
      <c r="C28" s="79"/>
      <c r="D28" s="80">
        <v>5</v>
      </c>
      <c r="E28" s="50" t="str">
        <f t="shared" si="7"/>
        <v xml:space="preserve"> </v>
      </c>
      <c r="F28" s="51">
        <f t="shared" si="7"/>
        <v>170</v>
      </c>
      <c r="G28" s="80"/>
      <c r="H28" s="80">
        <v>10</v>
      </c>
      <c r="I28" s="50" t="str">
        <f t="shared" si="8"/>
        <v xml:space="preserve"> </v>
      </c>
      <c r="J28" s="51">
        <f t="shared" si="8"/>
        <v>340</v>
      </c>
      <c r="K28" s="79"/>
      <c r="L28" s="80">
        <v>15</v>
      </c>
      <c r="M28" s="50" t="str">
        <f t="shared" si="13"/>
        <v xml:space="preserve"> </v>
      </c>
      <c r="N28" s="51">
        <f t="shared" si="9"/>
        <v>480</v>
      </c>
      <c r="O28" s="53" t="str">
        <f t="shared" si="10"/>
        <v xml:space="preserve"> </v>
      </c>
      <c r="P28" s="50">
        <f t="shared" si="11"/>
        <v>30</v>
      </c>
      <c r="Q28" s="50" t="str">
        <f t="shared" si="12"/>
        <v xml:space="preserve"> </v>
      </c>
      <c r="R28" s="51">
        <f t="shared" si="12"/>
        <v>990</v>
      </c>
      <c r="S28" s="46"/>
      <c r="T28" s="46"/>
    </row>
    <row r="29" spans="1:20" ht="13.5" customHeight="1" x14ac:dyDescent="0.2">
      <c r="A29" s="78"/>
      <c r="B29" s="47" t="s">
        <v>34</v>
      </c>
      <c r="C29" s="79"/>
      <c r="D29" s="80"/>
      <c r="E29" s="50"/>
      <c r="F29" s="51"/>
      <c r="G29" s="80"/>
      <c r="H29" s="80"/>
      <c r="I29" s="50"/>
      <c r="J29" s="51"/>
      <c r="K29" s="79"/>
      <c r="L29" s="80"/>
      <c r="M29" s="50"/>
      <c r="N29" s="51"/>
      <c r="O29" s="53" t="str">
        <f t="shared" si="10"/>
        <v xml:space="preserve"> </v>
      </c>
      <c r="P29" s="50" t="str">
        <f t="shared" si="11"/>
        <v xml:space="preserve"> </v>
      </c>
      <c r="Q29" s="50" t="str">
        <f t="shared" si="12"/>
        <v xml:space="preserve"> </v>
      </c>
      <c r="R29" s="51" t="str">
        <f t="shared" si="12"/>
        <v xml:space="preserve"> </v>
      </c>
      <c r="S29" s="46"/>
      <c r="T29" s="46"/>
    </row>
    <row r="30" spans="1:20" ht="13.5" customHeight="1" thickBot="1" x14ac:dyDescent="0.25">
      <c r="A30" s="78"/>
      <c r="B30" s="47" t="s">
        <v>35</v>
      </c>
      <c r="C30" s="79"/>
      <c r="D30" s="80"/>
      <c r="E30" s="50" t="str">
        <f t="shared" si="7"/>
        <v xml:space="preserve"> </v>
      </c>
      <c r="F30" s="51" t="str">
        <f t="shared" si="7"/>
        <v xml:space="preserve"> </v>
      </c>
      <c r="G30" s="80"/>
      <c r="H30" s="80"/>
      <c r="I30" s="50" t="str">
        <f t="shared" si="8"/>
        <v xml:space="preserve"> </v>
      </c>
      <c r="J30" s="51" t="str">
        <f t="shared" si="8"/>
        <v xml:space="preserve"> </v>
      </c>
      <c r="K30" s="79"/>
      <c r="L30" s="80"/>
      <c r="M30" s="50" t="str">
        <f t="shared" si="13"/>
        <v xml:space="preserve"> </v>
      </c>
      <c r="N30" s="70" t="str">
        <f t="shared" si="9"/>
        <v xml:space="preserve"> </v>
      </c>
      <c r="O30" s="83" t="str">
        <f t="shared" si="10"/>
        <v xml:space="preserve"> </v>
      </c>
      <c r="P30" s="69" t="str">
        <f t="shared" si="11"/>
        <v xml:space="preserve"> </v>
      </c>
      <c r="Q30" s="69" t="str">
        <f t="shared" si="12"/>
        <v xml:space="preserve"> </v>
      </c>
      <c r="R30" s="70" t="str">
        <f t="shared" si="12"/>
        <v xml:space="preserve"> </v>
      </c>
      <c r="S30" s="46"/>
      <c r="T30" s="46"/>
    </row>
    <row r="31" spans="1:20" ht="15" customHeight="1" thickBot="1" x14ac:dyDescent="0.25">
      <c r="A31" s="84" t="s">
        <v>36</v>
      </c>
      <c r="B31" s="85"/>
      <c r="C31" s="86">
        <f>SUM(C7:C16)</f>
        <v>15</v>
      </c>
      <c r="D31" s="87">
        <f t="shared" ref="D31:R31" si="14">SUM(D7:D18)</f>
        <v>2</v>
      </c>
      <c r="E31" s="87">
        <f>SUM(E7:E16)</f>
        <v>510</v>
      </c>
      <c r="F31" s="88">
        <f t="shared" si="14"/>
        <v>68</v>
      </c>
      <c r="G31" s="86">
        <f>SUM(G7:G16)</f>
        <v>11</v>
      </c>
      <c r="H31" s="87">
        <f t="shared" si="14"/>
        <v>0</v>
      </c>
      <c r="I31" s="87">
        <f>SUM(I7:I16)</f>
        <v>374</v>
      </c>
      <c r="J31" s="88">
        <f t="shared" si="14"/>
        <v>0</v>
      </c>
      <c r="K31" s="86">
        <f>SUM(K7:K17)</f>
        <v>9</v>
      </c>
      <c r="L31" s="87">
        <f t="shared" si="14"/>
        <v>0</v>
      </c>
      <c r="M31" s="87">
        <f>SUM(M7:M16)</f>
        <v>288</v>
      </c>
      <c r="N31" s="88">
        <f t="shared" si="14"/>
        <v>0</v>
      </c>
      <c r="O31" s="89">
        <f>SUM(O7:O16)</f>
        <v>35</v>
      </c>
      <c r="P31" s="90">
        <f t="shared" si="14"/>
        <v>2</v>
      </c>
      <c r="Q31" s="90">
        <f>SUM(Q7:Q16)</f>
        <v>1172</v>
      </c>
      <c r="R31" s="91">
        <f t="shared" si="14"/>
        <v>68</v>
      </c>
      <c r="S31" s="46"/>
      <c r="T31" s="46"/>
    </row>
    <row r="32" spans="1:20" ht="15" customHeight="1" thickBot="1" x14ac:dyDescent="0.25">
      <c r="A32" s="92" t="s">
        <v>37</v>
      </c>
      <c r="B32" s="93"/>
      <c r="C32" s="94">
        <f t="shared" ref="C32:R32" si="15">SUM(C20:C30)</f>
        <v>8</v>
      </c>
      <c r="D32" s="95">
        <f t="shared" si="15"/>
        <v>5</v>
      </c>
      <c r="E32" s="95">
        <f t="shared" si="15"/>
        <v>272</v>
      </c>
      <c r="F32" s="96">
        <f t="shared" si="15"/>
        <v>170</v>
      </c>
      <c r="G32" s="94">
        <f t="shared" si="15"/>
        <v>8</v>
      </c>
      <c r="H32" s="95">
        <f t="shared" si="15"/>
        <v>10</v>
      </c>
      <c r="I32" s="95">
        <f t="shared" si="15"/>
        <v>272</v>
      </c>
      <c r="J32" s="96">
        <f t="shared" si="15"/>
        <v>340</v>
      </c>
      <c r="K32" s="94">
        <f t="shared" si="15"/>
        <v>6</v>
      </c>
      <c r="L32" s="95">
        <f t="shared" si="15"/>
        <v>15</v>
      </c>
      <c r="M32" s="95">
        <f t="shared" si="15"/>
        <v>192</v>
      </c>
      <c r="N32" s="96">
        <f t="shared" si="15"/>
        <v>480</v>
      </c>
      <c r="O32" s="94">
        <f t="shared" si="15"/>
        <v>22</v>
      </c>
      <c r="P32" s="95">
        <f t="shared" si="15"/>
        <v>30</v>
      </c>
      <c r="Q32" s="95">
        <f t="shared" si="15"/>
        <v>736</v>
      </c>
      <c r="R32" s="96">
        <f t="shared" si="15"/>
        <v>990</v>
      </c>
      <c r="S32" s="97"/>
      <c r="T32" s="97"/>
    </row>
    <row r="33" spans="1:24" ht="15" customHeight="1" thickTop="1" thickBot="1" x14ac:dyDescent="0.25">
      <c r="A33" s="98" t="s">
        <v>38</v>
      </c>
      <c r="B33" s="99"/>
      <c r="C33" s="100">
        <f>C31+C32</f>
        <v>23</v>
      </c>
      <c r="D33" s="101">
        <f t="shared" ref="D33:R33" si="16">D31+D32</f>
        <v>7</v>
      </c>
      <c r="E33" s="101">
        <f t="shared" si="16"/>
        <v>782</v>
      </c>
      <c r="F33" s="102">
        <f t="shared" si="16"/>
        <v>238</v>
      </c>
      <c r="G33" s="100">
        <f t="shared" si="16"/>
        <v>19</v>
      </c>
      <c r="H33" s="101">
        <f t="shared" si="16"/>
        <v>10</v>
      </c>
      <c r="I33" s="101">
        <f t="shared" si="16"/>
        <v>646</v>
      </c>
      <c r="J33" s="102">
        <f t="shared" si="16"/>
        <v>340</v>
      </c>
      <c r="K33" s="100">
        <f t="shared" si="16"/>
        <v>15</v>
      </c>
      <c r="L33" s="101">
        <f t="shared" si="16"/>
        <v>15</v>
      </c>
      <c r="M33" s="101">
        <f t="shared" si="16"/>
        <v>480</v>
      </c>
      <c r="N33" s="102">
        <f t="shared" si="16"/>
        <v>480</v>
      </c>
      <c r="O33" s="100">
        <f t="shared" si="16"/>
        <v>57</v>
      </c>
      <c r="P33" s="101">
        <f t="shared" si="16"/>
        <v>32</v>
      </c>
      <c r="Q33" s="101">
        <f t="shared" si="16"/>
        <v>1908</v>
      </c>
      <c r="R33" s="102">
        <f t="shared" si="16"/>
        <v>1058</v>
      </c>
      <c r="S33" s="103"/>
      <c r="T33" s="103"/>
    </row>
    <row r="34" spans="1:24" ht="15" customHeight="1" thickTop="1" thickBot="1" x14ac:dyDescent="0.25">
      <c r="A34" s="104"/>
      <c r="B34" s="105"/>
      <c r="C34" s="106">
        <f>C33+D33</f>
        <v>30</v>
      </c>
      <c r="D34" s="107"/>
      <c r="E34" s="108">
        <f>E33+F33</f>
        <v>1020</v>
      </c>
      <c r="F34" s="109"/>
      <c r="G34" s="106">
        <f>G33+H33</f>
        <v>29</v>
      </c>
      <c r="H34" s="107"/>
      <c r="I34" s="108">
        <f>I33+J33</f>
        <v>986</v>
      </c>
      <c r="J34" s="109"/>
      <c r="K34" s="106">
        <f>K33+L33</f>
        <v>30</v>
      </c>
      <c r="L34" s="107"/>
      <c r="M34" s="108">
        <f>M33+N33</f>
        <v>960</v>
      </c>
      <c r="N34" s="109"/>
      <c r="O34" s="106">
        <f>O33+P33</f>
        <v>89</v>
      </c>
      <c r="P34" s="107"/>
      <c r="Q34" s="108">
        <f>Q33+R33</f>
        <v>2966</v>
      </c>
      <c r="R34" s="109"/>
      <c r="S34" s="103"/>
      <c r="T34" s="103"/>
    </row>
    <row r="35" spans="1:24" ht="6" customHeight="1" thickTop="1" x14ac:dyDescent="0.2">
      <c r="A35" s="110"/>
      <c r="B35" s="111"/>
      <c r="C35" s="112"/>
      <c r="D35" s="112"/>
      <c r="E35" s="112"/>
      <c r="F35" s="112"/>
      <c r="G35" s="112"/>
      <c r="H35" s="112"/>
      <c r="I35" s="112"/>
      <c r="K35" s="112"/>
      <c r="L35" s="112"/>
      <c r="M35" s="112"/>
      <c r="N35" s="112"/>
      <c r="O35" s="112"/>
      <c r="P35" s="112"/>
      <c r="Q35" s="112"/>
      <c r="R35" s="112"/>
      <c r="S35" s="112"/>
      <c r="T35" s="46"/>
      <c r="U35" s="112"/>
      <c r="V35" s="46"/>
      <c r="W35" s="46"/>
      <c r="X35" s="46"/>
    </row>
    <row r="36" spans="1:24" ht="24" customHeight="1" x14ac:dyDescent="0.2">
      <c r="B36" s="113" t="s">
        <v>39</v>
      </c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4"/>
      <c r="T36" s="114"/>
      <c r="U36" s="114"/>
      <c r="V36" s="114"/>
      <c r="W36" s="4"/>
      <c r="X36" s="4"/>
    </row>
    <row r="37" spans="1:24" ht="12" customHeight="1" x14ac:dyDescent="0.2">
      <c r="B37" s="111" t="s">
        <v>40</v>
      </c>
    </row>
    <row r="38" spans="1:24" ht="12" customHeight="1" x14ac:dyDescent="0.2">
      <c r="B38" s="115" t="s">
        <v>41</v>
      </c>
    </row>
    <row r="39" spans="1:24" ht="15" customHeight="1" x14ac:dyDescent="0.2"/>
    <row r="40" spans="1:24" ht="15" customHeight="1" x14ac:dyDescent="0.2"/>
    <row r="41" spans="1:24" ht="15" customHeight="1" x14ac:dyDescent="0.2"/>
    <row r="42" spans="1:24" ht="15" customHeight="1" x14ac:dyDescent="0.2"/>
    <row r="43" spans="1:24" ht="15" customHeight="1" x14ac:dyDescent="0.2"/>
  </sheetData>
  <mergeCells count="29">
    <mergeCell ref="Q34:R34"/>
    <mergeCell ref="B36:R36"/>
    <mergeCell ref="E34:F34"/>
    <mergeCell ref="G34:H34"/>
    <mergeCell ref="I34:J34"/>
    <mergeCell ref="K34:L34"/>
    <mergeCell ref="M34:N34"/>
    <mergeCell ref="O34:P34"/>
    <mergeCell ref="A6:B6"/>
    <mergeCell ref="A19:B19"/>
    <mergeCell ref="A31:B31"/>
    <mergeCell ref="A32:B32"/>
    <mergeCell ref="A33:B34"/>
    <mergeCell ref="C34:D34"/>
    <mergeCell ref="O4:R4"/>
    <mergeCell ref="C5:D5"/>
    <mergeCell ref="E5:F5"/>
    <mergeCell ref="G5:H5"/>
    <mergeCell ref="I5:J5"/>
    <mergeCell ref="K5:L5"/>
    <mergeCell ref="M5:N5"/>
    <mergeCell ref="O5:P5"/>
    <mergeCell ref="Q5:R5"/>
    <mergeCell ref="A1:G1"/>
    <mergeCell ref="A2:G2"/>
    <mergeCell ref="A4:B5"/>
    <mergeCell ref="C4:F4"/>
    <mergeCell ref="G4:J4"/>
    <mergeCell ref="K4:N4"/>
  </mergeCells>
  <printOptions horizontalCentered="1" verticalCentered="1"/>
  <pageMargins left="0.19685039370078741" right="0.19685039370078741" top="0.19685039370078741" bottom="0.15748031496062992" header="0.19685039370078741" footer="0.19685039370078741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III 1</vt:lpstr>
      <vt:lpstr>'III 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2022-04-23T16:17:00Z</dcterms:created>
  <dcterms:modified xsi:type="dcterms:W3CDTF">2022-04-23T16:17:12Z</dcterms:modified>
</cp:coreProperties>
</file>